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47"/>
  </bookViews>
  <sheets>
    <sheet name="Sheet1" sheetId="1" r:id="rId1"/>
  </sheets>
  <definedNames>
    <definedName name="_xlnm._FilterDatabase" localSheetId="0" hidden="1">Sheet1!$A$3:$N$65</definedName>
    <definedName name="_xlnm.Print_Area" localSheetId="0">Sheet1!$A$1:$L$65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<sst xmlns="http://schemas.openxmlformats.org/spreadsheetml/2006/main" count="217" uniqueCount="69">
  <si>
    <t>2026年江东新区特殊困难老年人家庭适老化改造汇总表</t>
  </si>
  <si>
    <t>填表日期：2026年9月21日</t>
  </si>
  <si>
    <t>序号</t>
  </si>
  <si>
    <t>所属行政村</t>
  </si>
  <si>
    <t>对象类型</t>
  </si>
  <si>
    <t>改造住址</t>
  </si>
  <si>
    <t>改造项目内容</t>
  </si>
  <si>
    <t>数量</t>
  </si>
  <si>
    <t>单位</t>
  </si>
  <si>
    <t>单价（元）</t>
  </si>
  <si>
    <t>金额（元）</t>
  </si>
  <si>
    <t>总金额（元）</t>
  </si>
  <si>
    <t>户籍所在地</t>
  </si>
  <si>
    <t>家庭人数（人）</t>
  </si>
  <si>
    <t>用户1</t>
  </si>
  <si>
    <t>孔埔村</t>
  </si>
  <si>
    <t>（二）低保对象中的高龄、失能、留守、空巢、残疾老年人家庭和计划生育特殊家庭</t>
  </si>
  <si>
    <t>古竹镇孔埔村</t>
  </si>
  <si>
    <t>卫生间坐厕改造</t>
  </si>
  <si>
    <t>项</t>
  </si>
  <si>
    <t>江东新区</t>
  </si>
  <si>
    <t>I型尼龙扶手60cm</t>
  </si>
  <si>
    <t>件</t>
  </si>
  <si>
    <t>L型尼龙扶手</t>
  </si>
  <si>
    <t>可上翻扶手</t>
  </si>
  <si>
    <t>可上翻带活动支撑沐浴凳</t>
  </si>
  <si>
    <t>用户2</t>
  </si>
  <si>
    <t>可上翻带活动支撑沐浴凳（高26cm）</t>
  </si>
  <si>
    <t>用户3</t>
  </si>
  <si>
    <t>（一）分散供养特困人员范围的高龄、失能、残疾老年人家庭</t>
  </si>
  <si>
    <t>水泥路面硬底</t>
  </si>
  <si>
    <t>平方</t>
  </si>
  <si>
    <t>新装排污管</t>
  </si>
  <si>
    <t>米</t>
  </si>
  <si>
    <t>用户4</t>
  </si>
  <si>
    <t>大理石灶台</t>
  </si>
  <si>
    <t>洗手盆水龙头</t>
  </si>
  <si>
    <t>套</t>
  </si>
  <si>
    <t>202不锈钢护栏扶手 
面管50mm-60mm，高80cm-90cm</t>
  </si>
  <si>
    <t>用户5</t>
  </si>
  <si>
    <t>用户6</t>
  </si>
  <si>
    <t>用户7</t>
  </si>
  <si>
    <t>新围村</t>
  </si>
  <si>
    <t>古竹镇新围村</t>
  </si>
  <si>
    <t>用户8</t>
  </si>
  <si>
    <t>槎岭村</t>
  </si>
  <si>
    <t>（三）低保边缘和支出型困难家庭中的高龄、失能、残疾老年人家庭</t>
  </si>
  <si>
    <t>古竹镇槎岭村</t>
  </si>
  <si>
    <t>用户9</t>
  </si>
  <si>
    <t>用户10</t>
  </si>
  <si>
    <t>用户11</t>
  </si>
  <si>
    <t>蓼坑村</t>
  </si>
  <si>
    <t>古竹镇蓼坑村</t>
  </si>
  <si>
    <t>用户12</t>
  </si>
  <si>
    <t>用户13</t>
  </si>
  <si>
    <t>用户14</t>
  </si>
  <si>
    <t>用户15</t>
  </si>
  <si>
    <t>和平村</t>
  </si>
  <si>
    <t>临江镇和平村</t>
  </si>
  <si>
    <t>座便椅</t>
  </si>
  <si>
    <t>张</t>
  </si>
  <si>
    <t>有扶手沐浴凳</t>
  </si>
  <si>
    <t>用户16</t>
  </si>
  <si>
    <t>澄岭村</t>
  </si>
  <si>
    <t>临江镇澄岭村</t>
  </si>
  <si>
    <t>单层I型尼龙扶手（0.9m+1.7m）</t>
  </si>
  <si>
    <t>I型尼龙扶手40cm</t>
  </si>
  <si>
    <t>起床助力架</t>
  </si>
  <si>
    <t>合计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</si>
</sst>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b/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26" fillId="18" borderId="5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31" fontId="6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31" fontId="6" fillId="0" borderId="0" xfId="0" applyNumberFormat="1" applyFont="1" applyFill="1" applyBorder="1" applyAlignment="1">
      <alignment vertical="center"/>
    </xf>
    <xf numFmtId="31" fontId="6" fillId="0" borderId="0" xfId="0" applyNumberFormat="1" applyFont="1" applyFill="1" applyAlignment="1">
      <alignment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6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E7" sqref="E7"/>
    </sheetView>
  </sheetViews>
  <sheetFormatPr defaultColWidth="9" defaultRowHeight="14.4"/>
  <cols>
    <col min="1" max="1" width="7.66666666666667" style="5" customWidth="1"/>
    <col min="2" max="2" width="6.37962962962963" style="5" customWidth="1"/>
    <col min="3" max="3" width="20" style="6" customWidth="1"/>
    <col min="4" max="4" width="16.1296296296296" style="7" customWidth="1"/>
    <col min="5" max="5" width="30.1296296296296" style="8" customWidth="1"/>
    <col min="6" max="7" width="5.62962962962963" style="8" customWidth="1"/>
    <col min="8" max="9" width="8.62962962962963" style="8" customWidth="1"/>
    <col min="10" max="11" width="10.3796296296296" style="7" customWidth="1"/>
    <col min="12" max="12" width="7.25" style="5" customWidth="1"/>
    <col min="13" max="13" width="9" style="1" customWidth="1"/>
    <col min="14" max="14" width="13.75" style="1" customWidth="1"/>
    <col min="15" max="16370" width="9" style="1" customWidth="1"/>
    <col min="16371" max="16384" width="9" style="1"/>
  </cols>
  <sheetData>
    <row r="1" s="1" customFormat="1" ht="30" customHeight="1" spans="1:12">
      <c r="A1" s="9" t="s">
        <v>0</v>
      </c>
      <c r="B1" s="9"/>
      <c r="C1" s="9"/>
      <c r="D1" s="9"/>
      <c r="E1" s="10"/>
      <c r="F1" s="10"/>
      <c r="G1" s="10"/>
      <c r="H1" s="10"/>
      <c r="I1" s="10"/>
      <c r="J1" s="9"/>
      <c r="K1" s="9"/>
      <c r="L1" s="9"/>
    </row>
    <row r="2" s="2" customFormat="1" ht="33" customHeight="1" spans="1:12">
      <c r="A2" s="11"/>
      <c r="B2" s="11"/>
      <c r="C2" s="11"/>
      <c r="D2" s="12"/>
      <c r="E2" s="13"/>
      <c r="F2" s="14"/>
      <c r="G2" s="14"/>
      <c r="H2" s="14"/>
      <c r="I2" s="20" t="s">
        <v>1</v>
      </c>
      <c r="J2" s="21"/>
      <c r="K2" s="21"/>
      <c r="L2" s="21"/>
    </row>
    <row r="3" s="3" customFormat="1" ht="45" customHeight="1" spans="1:12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</row>
    <row r="4" s="4" customFormat="1" ht="24" customHeight="1" spans="1:12">
      <c r="A4" s="15" t="s">
        <v>14</v>
      </c>
      <c r="B4" s="15" t="s">
        <v>15</v>
      </c>
      <c r="C4" s="15" t="s">
        <v>16</v>
      </c>
      <c r="D4" s="15" t="s">
        <v>17</v>
      </c>
      <c r="E4" s="15" t="s">
        <v>18</v>
      </c>
      <c r="F4" s="15">
        <v>1</v>
      </c>
      <c r="G4" s="15" t="s">
        <v>19</v>
      </c>
      <c r="H4" s="15">
        <v>1800</v>
      </c>
      <c r="I4" s="15">
        <f t="shared" ref="I4:I26" si="0">F4*H4</f>
        <v>1800</v>
      </c>
      <c r="J4" s="22">
        <f>SUM(I4:$I$52)-SUM(J5:$J$52)</f>
        <v>6085</v>
      </c>
      <c r="K4" s="15" t="s">
        <v>20</v>
      </c>
      <c r="L4" s="15">
        <v>2</v>
      </c>
    </row>
    <row r="5" s="4" customFormat="1" ht="24" customHeight="1" spans="1:12">
      <c r="A5" s="15"/>
      <c r="B5" s="15"/>
      <c r="C5" s="15"/>
      <c r="D5" s="15"/>
      <c r="E5" s="15" t="s">
        <v>21</v>
      </c>
      <c r="F5" s="15">
        <v>2</v>
      </c>
      <c r="G5" s="15" t="s">
        <v>22</v>
      </c>
      <c r="H5" s="15">
        <v>350</v>
      </c>
      <c r="I5" s="15">
        <f t="shared" si="0"/>
        <v>700</v>
      </c>
      <c r="J5" s="22"/>
      <c r="K5" s="15"/>
      <c r="L5" s="15"/>
    </row>
    <row r="6" s="4" customFormat="1" ht="24" customHeight="1" spans="1:12">
      <c r="A6" s="15"/>
      <c r="B6" s="15"/>
      <c r="C6" s="15"/>
      <c r="D6" s="15"/>
      <c r="E6" s="15" t="s">
        <v>23</v>
      </c>
      <c r="F6" s="15">
        <v>1</v>
      </c>
      <c r="G6" s="15" t="s">
        <v>22</v>
      </c>
      <c r="H6" s="15">
        <v>950</v>
      </c>
      <c r="I6" s="15">
        <f t="shared" si="0"/>
        <v>950</v>
      </c>
      <c r="J6" s="22"/>
      <c r="K6" s="15"/>
      <c r="L6" s="15"/>
    </row>
    <row r="7" s="4" customFormat="1" ht="24" customHeight="1" spans="1:12">
      <c r="A7" s="15"/>
      <c r="B7" s="15"/>
      <c r="C7" s="15"/>
      <c r="D7" s="15"/>
      <c r="E7" s="15" t="s">
        <v>24</v>
      </c>
      <c r="F7" s="15">
        <v>1</v>
      </c>
      <c r="G7" s="15" t="s">
        <v>22</v>
      </c>
      <c r="H7" s="15">
        <v>1175</v>
      </c>
      <c r="I7" s="15">
        <f t="shared" si="0"/>
        <v>1175</v>
      </c>
      <c r="J7" s="22"/>
      <c r="K7" s="15"/>
      <c r="L7" s="15"/>
    </row>
    <row r="8" s="4" customFormat="1" ht="24" customHeight="1" spans="1:12">
      <c r="A8" s="15"/>
      <c r="B8" s="15"/>
      <c r="C8" s="15"/>
      <c r="D8" s="15"/>
      <c r="E8" s="15" t="s">
        <v>25</v>
      </c>
      <c r="F8" s="15">
        <v>1</v>
      </c>
      <c r="G8" s="15" t="s">
        <v>22</v>
      </c>
      <c r="H8" s="15">
        <v>1460</v>
      </c>
      <c r="I8" s="15">
        <f t="shared" si="0"/>
        <v>1460</v>
      </c>
      <c r="J8" s="22"/>
      <c r="K8" s="15"/>
      <c r="L8" s="15"/>
    </row>
    <row r="9" s="4" customFormat="1" ht="24" customHeight="1" spans="1:12">
      <c r="A9" s="15" t="s">
        <v>26</v>
      </c>
      <c r="B9" s="15" t="s">
        <v>15</v>
      </c>
      <c r="C9" s="15" t="s">
        <v>16</v>
      </c>
      <c r="D9" s="15" t="s">
        <v>17</v>
      </c>
      <c r="E9" s="15" t="s">
        <v>18</v>
      </c>
      <c r="F9" s="15">
        <v>1</v>
      </c>
      <c r="G9" s="15" t="s">
        <v>19</v>
      </c>
      <c r="H9" s="15">
        <v>1800</v>
      </c>
      <c r="I9" s="15">
        <f t="shared" si="0"/>
        <v>1800</v>
      </c>
      <c r="J9" s="22">
        <f>SUM(I9:$I$52)-SUM(J10:$J$52)</f>
        <v>6085</v>
      </c>
      <c r="K9" s="15" t="s">
        <v>20</v>
      </c>
      <c r="L9" s="15">
        <v>2</v>
      </c>
    </row>
    <row r="10" s="4" customFormat="1" ht="24" customHeight="1" spans="1:12">
      <c r="A10" s="15"/>
      <c r="B10" s="15"/>
      <c r="C10" s="15"/>
      <c r="D10" s="15"/>
      <c r="E10" s="15" t="s">
        <v>21</v>
      </c>
      <c r="F10" s="15">
        <v>2</v>
      </c>
      <c r="G10" s="15" t="s">
        <v>22</v>
      </c>
      <c r="H10" s="15">
        <v>350</v>
      </c>
      <c r="I10" s="15">
        <f t="shared" si="0"/>
        <v>700</v>
      </c>
      <c r="J10" s="22"/>
      <c r="K10" s="15"/>
      <c r="L10" s="15"/>
    </row>
    <row r="11" s="4" customFormat="1" ht="24" customHeight="1" spans="1:12">
      <c r="A11" s="15"/>
      <c r="B11" s="15"/>
      <c r="C11" s="15"/>
      <c r="D11" s="15"/>
      <c r="E11" s="15" t="s">
        <v>23</v>
      </c>
      <c r="F11" s="15">
        <v>1</v>
      </c>
      <c r="G11" s="15" t="s">
        <v>22</v>
      </c>
      <c r="H11" s="15">
        <v>950</v>
      </c>
      <c r="I11" s="15">
        <f t="shared" si="0"/>
        <v>950</v>
      </c>
      <c r="J11" s="22"/>
      <c r="K11" s="15"/>
      <c r="L11" s="15"/>
    </row>
    <row r="12" s="4" customFormat="1" ht="24" customHeight="1" spans="1:12">
      <c r="A12" s="15"/>
      <c r="B12" s="15"/>
      <c r="C12" s="15"/>
      <c r="D12" s="15"/>
      <c r="E12" s="15" t="s">
        <v>27</v>
      </c>
      <c r="F12" s="15">
        <v>1</v>
      </c>
      <c r="G12" s="15" t="s">
        <v>22</v>
      </c>
      <c r="H12" s="15">
        <v>1460</v>
      </c>
      <c r="I12" s="15">
        <f t="shared" si="0"/>
        <v>1460</v>
      </c>
      <c r="J12" s="22"/>
      <c r="K12" s="15"/>
      <c r="L12" s="15"/>
    </row>
    <row r="13" s="4" customFormat="1" ht="24" customHeight="1" spans="1:12">
      <c r="A13" s="15"/>
      <c r="B13" s="15"/>
      <c r="C13" s="15"/>
      <c r="D13" s="15"/>
      <c r="E13" s="15" t="s">
        <v>24</v>
      </c>
      <c r="F13" s="15">
        <v>1</v>
      </c>
      <c r="G13" s="15" t="s">
        <v>22</v>
      </c>
      <c r="H13" s="15">
        <v>1175</v>
      </c>
      <c r="I13" s="15">
        <f t="shared" si="0"/>
        <v>1175</v>
      </c>
      <c r="J13" s="22"/>
      <c r="K13" s="15"/>
      <c r="L13" s="15"/>
    </row>
    <row r="14" s="4" customFormat="1" ht="24" customHeight="1" spans="1:12">
      <c r="A14" s="15" t="s">
        <v>28</v>
      </c>
      <c r="B14" s="15" t="s">
        <v>15</v>
      </c>
      <c r="C14" s="15" t="s">
        <v>29</v>
      </c>
      <c r="D14" s="15" t="s">
        <v>17</v>
      </c>
      <c r="E14" s="15" t="s">
        <v>30</v>
      </c>
      <c r="F14" s="15">
        <v>30</v>
      </c>
      <c r="G14" s="15" t="s">
        <v>31</v>
      </c>
      <c r="H14" s="15">
        <v>300</v>
      </c>
      <c r="I14" s="15">
        <f t="shared" si="0"/>
        <v>9000</v>
      </c>
      <c r="J14" s="22">
        <f>SUM(I14:$I$52)-SUM(J15:$J$52)</f>
        <v>9300</v>
      </c>
      <c r="K14" s="15" t="s">
        <v>20</v>
      </c>
      <c r="L14" s="15">
        <v>1</v>
      </c>
    </row>
    <row r="15" s="4" customFormat="1" ht="24" customHeight="1" spans="1:12">
      <c r="A15" s="15"/>
      <c r="B15" s="15"/>
      <c r="C15" s="15"/>
      <c r="D15" s="15"/>
      <c r="E15" s="15" t="s">
        <v>32</v>
      </c>
      <c r="F15" s="15">
        <v>5</v>
      </c>
      <c r="G15" s="15" t="s">
        <v>33</v>
      </c>
      <c r="H15" s="15">
        <v>60</v>
      </c>
      <c r="I15" s="15">
        <f t="shared" si="0"/>
        <v>300</v>
      </c>
      <c r="J15" s="22"/>
      <c r="K15" s="15"/>
      <c r="L15" s="15"/>
    </row>
    <row r="16" s="4" customFormat="1" ht="24" customHeight="1" spans="1:12">
      <c r="A16" s="15" t="s">
        <v>34</v>
      </c>
      <c r="B16" s="15" t="s">
        <v>15</v>
      </c>
      <c r="C16" s="15" t="s">
        <v>16</v>
      </c>
      <c r="D16" s="15" t="s">
        <v>17</v>
      </c>
      <c r="E16" s="15" t="s">
        <v>35</v>
      </c>
      <c r="F16" s="15">
        <v>2.7</v>
      </c>
      <c r="G16" s="15" t="s">
        <v>33</v>
      </c>
      <c r="H16" s="15">
        <v>1280</v>
      </c>
      <c r="I16" s="15">
        <f t="shared" si="0"/>
        <v>3456</v>
      </c>
      <c r="J16" s="22">
        <f>SUM(I16:$I$52)-SUM(J17:$J$52)</f>
        <v>5926</v>
      </c>
      <c r="K16" s="15" t="s">
        <v>20</v>
      </c>
      <c r="L16" s="15">
        <v>1</v>
      </c>
    </row>
    <row r="17" s="4" customFormat="1" ht="24" customHeight="1" spans="1:12">
      <c r="A17" s="15"/>
      <c r="B17" s="15"/>
      <c r="C17" s="15"/>
      <c r="D17" s="15"/>
      <c r="E17" s="15" t="s">
        <v>36</v>
      </c>
      <c r="F17" s="15">
        <v>1</v>
      </c>
      <c r="G17" s="15" t="s">
        <v>37</v>
      </c>
      <c r="H17" s="15">
        <v>400</v>
      </c>
      <c r="I17" s="15">
        <f t="shared" si="0"/>
        <v>400</v>
      </c>
      <c r="J17" s="22"/>
      <c r="K17" s="15"/>
      <c r="L17" s="15"/>
    </row>
    <row r="18" s="4" customFormat="1" ht="50" customHeight="1" spans="1:12">
      <c r="A18" s="15"/>
      <c r="B18" s="15"/>
      <c r="C18" s="15"/>
      <c r="D18" s="15"/>
      <c r="E18" s="15" t="s">
        <v>38</v>
      </c>
      <c r="F18" s="15">
        <v>9</v>
      </c>
      <c r="G18" s="15" t="s">
        <v>33</v>
      </c>
      <c r="H18" s="15">
        <v>230</v>
      </c>
      <c r="I18" s="15">
        <f t="shared" si="0"/>
        <v>2070</v>
      </c>
      <c r="J18" s="22"/>
      <c r="K18" s="15"/>
      <c r="L18" s="15"/>
    </row>
    <row r="19" s="4" customFormat="1" ht="24" customHeight="1" spans="1:12">
      <c r="A19" s="15" t="s">
        <v>39</v>
      </c>
      <c r="B19" s="15" t="s">
        <v>15</v>
      </c>
      <c r="C19" s="15" t="s">
        <v>29</v>
      </c>
      <c r="D19" s="15" t="s">
        <v>17</v>
      </c>
      <c r="E19" s="15" t="s">
        <v>35</v>
      </c>
      <c r="F19" s="15">
        <v>3.15</v>
      </c>
      <c r="G19" s="15" t="s">
        <v>33</v>
      </c>
      <c r="H19" s="15">
        <v>1280</v>
      </c>
      <c r="I19" s="15">
        <f t="shared" si="0"/>
        <v>4032</v>
      </c>
      <c r="J19" s="22">
        <f>SUM(I19:$I$52)-SUM(J20:$J$52)</f>
        <v>4432</v>
      </c>
      <c r="K19" s="15" t="s">
        <v>20</v>
      </c>
      <c r="L19" s="15"/>
    </row>
    <row r="20" s="4" customFormat="1" ht="24" customHeight="1" spans="1:12">
      <c r="A20" s="15"/>
      <c r="B20" s="15"/>
      <c r="C20" s="15"/>
      <c r="D20" s="15"/>
      <c r="E20" s="15" t="s">
        <v>36</v>
      </c>
      <c r="F20" s="15">
        <v>1</v>
      </c>
      <c r="G20" s="15" t="s">
        <v>37</v>
      </c>
      <c r="H20" s="15">
        <v>400</v>
      </c>
      <c r="I20" s="15">
        <f t="shared" si="0"/>
        <v>400</v>
      </c>
      <c r="J20" s="22"/>
      <c r="K20" s="15"/>
      <c r="L20" s="15"/>
    </row>
    <row r="21" s="4" customFormat="1" ht="60" customHeight="1" spans="1:12">
      <c r="A21" s="15" t="s">
        <v>40</v>
      </c>
      <c r="B21" s="15" t="s">
        <v>15</v>
      </c>
      <c r="C21" s="15" t="s">
        <v>16</v>
      </c>
      <c r="D21" s="15" t="s">
        <v>17</v>
      </c>
      <c r="E21" s="15" t="s">
        <v>30</v>
      </c>
      <c r="F21" s="15">
        <v>20</v>
      </c>
      <c r="G21" s="15" t="s">
        <v>31</v>
      </c>
      <c r="H21" s="15">
        <v>300</v>
      </c>
      <c r="I21" s="15">
        <f t="shared" si="0"/>
        <v>6000</v>
      </c>
      <c r="J21" s="22">
        <f>SUM(I21:$I$52)-SUM(J22:$J$52)</f>
        <v>6000</v>
      </c>
      <c r="K21" s="15" t="s">
        <v>20</v>
      </c>
      <c r="L21" s="15">
        <v>3</v>
      </c>
    </row>
    <row r="22" s="4" customFormat="1" ht="24" customHeight="1" spans="1:12">
      <c r="A22" s="16" t="s">
        <v>41</v>
      </c>
      <c r="B22" s="16" t="s">
        <v>42</v>
      </c>
      <c r="C22" s="16" t="s">
        <v>29</v>
      </c>
      <c r="D22" s="16" t="s">
        <v>43</v>
      </c>
      <c r="E22" s="15" t="s">
        <v>18</v>
      </c>
      <c r="F22" s="15">
        <v>1</v>
      </c>
      <c r="G22" s="15" t="s">
        <v>19</v>
      </c>
      <c r="H22" s="15">
        <v>1800</v>
      </c>
      <c r="I22" s="15">
        <f t="shared" si="0"/>
        <v>1800</v>
      </c>
      <c r="J22" s="22">
        <f>SUM(I22:$I$52)-SUM(J23:$J$52)</f>
        <v>6085</v>
      </c>
      <c r="K22" s="16" t="s">
        <v>20</v>
      </c>
      <c r="L22" s="16">
        <v>1</v>
      </c>
    </row>
    <row r="23" s="4" customFormat="1" ht="24" customHeight="1" spans="1:12">
      <c r="A23" s="17"/>
      <c r="B23" s="17"/>
      <c r="C23" s="17"/>
      <c r="D23" s="17"/>
      <c r="E23" s="15" t="s">
        <v>21</v>
      </c>
      <c r="F23" s="15">
        <v>2</v>
      </c>
      <c r="G23" s="15" t="s">
        <v>22</v>
      </c>
      <c r="H23" s="15">
        <v>350</v>
      </c>
      <c r="I23" s="15">
        <f t="shared" si="0"/>
        <v>700</v>
      </c>
      <c r="J23" s="22"/>
      <c r="K23" s="17"/>
      <c r="L23" s="17"/>
    </row>
    <row r="24" s="4" customFormat="1" ht="24" customHeight="1" spans="1:12">
      <c r="A24" s="17"/>
      <c r="B24" s="17"/>
      <c r="C24" s="17"/>
      <c r="D24" s="17"/>
      <c r="E24" s="15" t="s">
        <v>23</v>
      </c>
      <c r="F24" s="15">
        <v>1</v>
      </c>
      <c r="G24" s="15" t="s">
        <v>22</v>
      </c>
      <c r="H24" s="15">
        <v>950</v>
      </c>
      <c r="I24" s="15">
        <f t="shared" si="0"/>
        <v>950</v>
      </c>
      <c r="J24" s="22"/>
      <c r="K24" s="17"/>
      <c r="L24" s="17"/>
    </row>
    <row r="25" s="4" customFormat="1" ht="24" customHeight="1" spans="1:12">
      <c r="A25" s="17"/>
      <c r="B25" s="17"/>
      <c r="C25" s="17"/>
      <c r="D25" s="17"/>
      <c r="E25" s="15" t="s">
        <v>24</v>
      </c>
      <c r="F25" s="15">
        <v>1</v>
      </c>
      <c r="G25" s="15" t="s">
        <v>22</v>
      </c>
      <c r="H25" s="15">
        <v>1175</v>
      </c>
      <c r="I25" s="15">
        <f t="shared" si="0"/>
        <v>1175</v>
      </c>
      <c r="J25" s="22"/>
      <c r="K25" s="17"/>
      <c r="L25" s="17"/>
    </row>
    <row r="26" s="4" customFormat="1" ht="24" customHeight="1" spans="1:12">
      <c r="A26" s="18"/>
      <c r="B26" s="18"/>
      <c r="C26" s="18"/>
      <c r="D26" s="18"/>
      <c r="E26" s="15" t="s">
        <v>25</v>
      </c>
      <c r="F26" s="15">
        <v>1</v>
      </c>
      <c r="G26" s="15" t="s">
        <v>22</v>
      </c>
      <c r="H26" s="15">
        <v>1460</v>
      </c>
      <c r="I26" s="15">
        <f t="shared" si="0"/>
        <v>1460</v>
      </c>
      <c r="J26" s="22"/>
      <c r="K26" s="18"/>
      <c r="L26" s="18"/>
    </row>
    <row r="27" s="4" customFormat="1" ht="25" customHeight="1" spans="1:12">
      <c r="A27" s="15" t="s">
        <v>44</v>
      </c>
      <c r="B27" s="15" t="s">
        <v>45</v>
      </c>
      <c r="C27" s="15" t="s">
        <v>46</v>
      </c>
      <c r="D27" s="15" t="s">
        <v>47</v>
      </c>
      <c r="E27" s="15" t="s">
        <v>18</v>
      </c>
      <c r="F27" s="15">
        <v>1</v>
      </c>
      <c r="G27" s="15" t="s">
        <v>19</v>
      </c>
      <c r="H27" s="15">
        <v>1800</v>
      </c>
      <c r="I27" s="15">
        <f t="shared" ref="I26:I57" si="1">F27*H27</f>
        <v>1800</v>
      </c>
      <c r="J27" s="22">
        <f>SUM(I27:$I$52)-SUM(J28:$J$52)</f>
        <v>5735</v>
      </c>
      <c r="K27" s="15" t="s">
        <v>20</v>
      </c>
      <c r="L27" s="15">
        <v>3</v>
      </c>
    </row>
    <row r="28" s="4" customFormat="1" ht="25" customHeight="1" spans="1:12">
      <c r="A28" s="15"/>
      <c r="B28" s="15"/>
      <c r="C28" s="15"/>
      <c r="D28" s="15"/>
      <c r="E28" s="15" t="s">
        <v>21</v>
      </c>
      <c r="F28" s="15">
        <v>1</v>
      </c>
      <c r="G28" s="15" t="s">
        <v>22</v>
      </c>
      <c r="H28" s="15">
        <v>350</v>
      </c>
      <c r="I28" s="15">
        <f t="shared" si="1"/>
        <v>350</v>
      </c>
      <c r="J28" s="22"/>
      <c r="K28" s="15"/>
      <c r="L28" s="15"/>
    </row>
    <row r="29" s="4" customFormat="1" ht="25" customHeight="1" spans="1:12">
      <c r="A29" s="15"/>
      <c r="B29" s="15"/>
      <c r="C29" s="15"/>
      <c r="D29" s="15"/>
      <c r="E29" s="15" t="s">
        <v>23</v>
      </c>
      <c r="F29" s="15">
        <v>1</v>
      </c>
      <c r="G29" s="15" t="s">
        <v>22</v>
      </c>
      <c r="H29" s="15">
        <v>950</v>
      </c>
      <c r="I29" s="15">
        <f t="shared" si="1"/>
        <v>950</v>
      </c>
      <c r="J29" s="22"/>
      <c r="K29" s="15"/>
      <c r="L29" s="15"/>
    </row>
    <row r="30" s="4" customFormat="1" ht="25" customHeight="1" spans="1:12">
      <c r="A30" s="15"/>
      <c r="B30" s="15"/>
      <c r="C30" s="15"/>
      <c r="D30" s="15"/>
      <c r="E30" s="15" t="s">
        <v>27</v>
      </c>
      <c r="F30" s="15">
        <v>1</v>
      </c>
      <c r="G30" s="15" t="s">
        <v>22</v>
      </c>
      <c r="H30" s="15">
        <v>1460</v>
      </c>
      <c r="I30" s="15">
        <f t="shared" si="1"/>
        <v>1460</v>
      </c>
      <c r="J30" s="22"/>
      <c r="K30" s="15"/>
      <c r="L30" s="15"/>
    </row>
    <row r="31" s="4" customFormat="1" ht="25" customHeight="1" spans="1:12">
      <c r="A31" s="15"/>
      <c r="B31" s="15"/>
      <c r="C31" s="15"/>
      <c r="D31" s="15"/>
      <c r="E31" s="15" t="s">
        <v>24</v>
      </c>
      <c r="F31" s="15">
        <v>1</v>
      </c>
      <c r="G31" s="15" t="s">
        <v>22</v>
      </c>
      <c r="H31" s="15">
        <v>1175</v>
      </c>
      <c r="I31" s="15">
        <f t="shared" si="1"/>
        <v>1175</v>
      </c>
      <c r="J31" s="22"/>
      <c r="K31" s="15"/>
      <c r="L31" s="15"/>
    </row>
    <row r="32" s="4" customFormat="1" ht="25" customHeight="1" spans="1:12">
      <c r="A32" s="15" t="s">
        <v>48</v>
      </c>
      <c r="B32" s="15" t="s">
        <v>45</v>
      </c>
      <c r="C32" s="15" t="s">
        <v>46</v>
      </c>
      <c r="D32" s="15" t="s">
        <v>47</v>
      </c>
      <c r="E32" s="15" t="s">
        <v>18</v>
      </c>
      <c r="F32" s="15">
        <v>1</v>
      </c>
      <c r="G32" s="15" t="s">
        <v>19</v>
      </c>
      <c r="H32" s="15">
        <v>1800</v>
      </c>
      <c r="I32" s="15">
        <f t="shared" si="1"/>
        <v>1800</v>
      </c>
      <c r="J32" s="22">
        <f>SUM(I32:$I$52)-SUM(J33:$J$52)</f>
        <v>4910</v>
      </c>
      <c r="K32" s="15" t="s">
        <v>20</v>
      </c>
      <c r="L32" s="15">
        <v>4</v>
      </c>
    </row>
    <row r="33" s="4" customFormat="1" ht="25" customHeight="1" spans="1:12">
      <c r="A33" s="15"/>
      <c r="B33" s="15"/>
      <c r="C33" s="15"/>
      <c r="D33" s="15"/>
      <c r="E33" s="15" t="s">
        <v>21</v>
      </c>
      <c r="F33" s="15">
        <v>2</v>
      </c>
      <c r="G33" s="15" t="s">
        <v>22</v>
      </c>
      <c r="H33" s="15">
        <v>350</v>
      </c>
      <c r="I33" s="15">
        <f t="shared" si="1"/>
        <v>700</v>
      </c>
      <c r="J33" s="22"/>
      <c r="K33" s="15"/>
      <c r="L33" s="15"/>
    </row>
    <row r="34" s="4" customFormat="1" ht="25" customHeight="1" spans="1:12">
      <c r="A34" s="15"/>
      <c r="B34" s="15"/>
      <c r="C34" s="15"/>
      <c r="D34" s="15"/>
      <c r="E34" s="15" t="s">
        <v>23</v>
      </c>
      <c r="F34" s="15">
        <v>1</v>
      </c>
      <c r="G34" s="15" t="s">
        <v>22</v>
      </c>
      <c r="H34" s="15">
        <v>950</v>
      </c>
      <c r="I34" s="15">
        <f t="shared" si="1"/>
        <v>950</v>
      </c>
      <c r="J34" s="22"/>
      <c r="K34" s="15"/>
      <c r="L34" s="15"/>
    </row>
    <row r="35" s="4" customFormat="1" ht="25" customHeight="1" spans="1:12">
      <c r="A35" s="15"/>
      <c r="B35" s="15"/>
      <c r="C35" s="15"/>
      <c r="D35" s="15"/>
      <c r="E35" s="15" t="s">
        <v>27</v>
      </c>
      <c r="F35" s="15">
        <v>1</v>
      </c>
      <c r="G35" s="15" t="s">
        <v>22</v>
      </c>
      <c r="H35" s="15">
        <v>1460</v>
      </c>
      <c r="I35" s="15">
        <f t="shared" si="1"/>
        <v>1460</v>
      </c>
      <c r="J35" s="22"/>
      <c r="K35" s="15"/>
      <c r="L35" s="15"/>
    </row>
    <row r="36" s="4" customFormat="1" ht="60" customHeight="1" spans="1:12">
      <c r="A36" s="15" t="s">
        <v>49</v>
      </c>
      <c r="B36" s="15" t="s">
        <v>45</v>
      </c>
      <c r="C36" s="15" t="s">
        <v>46</v>
      </c>
      <c r="D36" s="15" t="s">
        <v>47</v>
      </c>
      <c r="E36" s="15" t="s">
        <v>38</v>
      </c>
      <c r="F36" s="15">
        <v>17</v>
      </c>
      <c r="G36" s="15" t="s">
        <v>33</v>
      </c>
      <c r="H36" s="15">
        <v>230</v>
      </c>
      <c r="I36" s="15">
        <f t="shared" si="1"/>
        <v>3910</v>
      </c>
      <c r="J36" s="22">
        <f>SUM(I36:$I$52)-SUM(J37:$J$52)</f>
        <v>3910</v>
      </c>
      <c r="K36" s="15" t="s">
        <v>20</v>
      </c>
      <c r="L36" s="15">
        <v>2</v>
      </c>
    </row>
    <row r="37" s="4" customFormat="1" ht="24" customHeight="1" spans="1:12">
      <c r="A37" s="15" t="s">
        <v>50</v>
      </c>
      <c r="B37" s="15" t="s">
        <v>51</v>
      </c>
      <c r="C37" s="15" t="s">
        <v>16</v>
      </c>
      <c r="D37" s="15" t="s">
        <v>52</v>
      </c>
      <c r="E37" s="15" t="s">
        <v>18</v>
      </c>
      <c r="F37" s="15">
        <v>1</v>
      </c>
      <c r="G37" s="15" t="s">
        <v>19</v>
      </c>
      <c r="H37" s="15">
        <v>1800</v>
      </c>
      <c r="I37" s="15">
        <f t="shared" si="1"/>
        <v>1800</v>
      </c>
      <c r="J37" s="22">
        <f>SUM(I37:$I$52)-SUM(J38:$J$52)</f>
        <v>6085</v>
      </c>
      <c r="K37" s="15" t="s">
        <v>20</v>
      </c>
      <c r="L37" s="15">
        <v>9</v>
      </c>
    </row>
    <row r="38" s="4" customFormat="1" ht="24" customHeight="1" spans="1:12">
      <c r="A38" s="15"/>
      <c r="B38" s="15"/>
      <c r="C38" s="15"/>
      <c r="D38" s="15"/>
      <c r="E38" s="15" t="s">
        <v>21</v>
      </c>
      <c r="F38" s="15">
        <v>2</v>
      </c>
      <c r="G38" s="15" t="s">
        <v>22</v>
      </c>
      <c r="H38" s="15">
        <v>350</v>
      </c>
      <c r="I38" s="15">
        <f t="shared" si="1"/>
        <v>700</v>
      </c>
      <c r="J38" s="22"/>
      <c r="K38" s="15"/>
      <c r="L38" s="15"/>
    </row>
    <row r="39" s="4" customFormat="1" ht="24" customHeight="1" spans="1:12">
      <c r="A39" s="15"/>
      <c r="B39" s="15"/>
      <c r="C39" s="15"/>
      <c r="D39" s="15"/>
      <c r="E39" s="15" t="s">
        <v>23</v>
      </c>
      <c r="F39" s="15">
        <v>1</v>
      </c>
      <c r="G39" s="15" t="s">
        <v>22</v>
      </c>
      <c r="H39" s="15">
        <v>950</v>
      </c>
      <c r="I39" s="15">
        <f t="shared" si="1"/>
        <v>950</v>
      </c>
      <c r="J39" s="22"/>
      <c r="K39" s="15"/>
      <c r="L39" s="15"/>
    </row>
    <row r="40" s="4" customFormat="1" ht="24" customHeight="1" spans="1:12">
      <c r="A40" s="15"/>
      <c r="B40" s="15"/>
      <c r="C40" s="15"/>
      <c r="D40" s="15"/>
      <c r="E40" s="15" t="s">
        <v>27</v>
      </c>
      <c r="F40" s="15">
        <v>1</v>
      </c>
      <c r="G40" s="15" t="s">
        <v>22</v>
      </c>
      <c r="H40" s="15">
        <v>1460</v>
      </c>
      <c r="I40" s="15">
        <f t="shared" si="1"/>
        <v>1460</v>
      </c>
      <c r="J40" s="22"/>
      <c r="K40" s="15"/>
      <c r="L40" s="15"/>
    </row>
    <row r="41" s="4" customFormat="1" ht="24" customHeight="1" spans="1:12">
      <c r="A41" s="15"/>
      <c r="B41" s="15"/>
      <c r="C41" s="15"/>
      <c r="D41" s="15"/>
      <c r="E41" s="15" t="s">
        <v>24</v>
      </c>
      <c r="F41" s="15">
        <v>1</v>
      </c>
      <c r="G41" s="15" t="s">
        <v>22</v>
      </c>
      <c r="H41" s="15">
        <v>1175</v>
      </c>
      <c r="I41" s="15">
        <f t="shared" si="1"/>
        <v>1175</v>
      </c>
      <c r="J41" s="22"/>
      <c r="K41" s="15"/>
      <c r="L41" s="15"/>
    </row>
    <row r="42" s="4" customFormat="1" ht="24" customHeight="1" spans="1:12">
      <c r="A42" s="15" t="s">
        <v>53</v>
      </c>
      <c r="B42" s="15" t="s">
        <v>51</v>
      </c>
      <c r="C42" s="15" t="s">
        <v>46</v>
      </c>
      <c r="D42" s="15" t="s">
        <v>52</v>
      </c>
      <c r="E42" s="15" t="s">
        <v>35</v>
      </c>
      <c r="F42" s="15">
        <v>3</v>
      </c>
      <c r="G42" s="15" t="s">
        <v>33</v>
      </c>
      <c r="H42" s="15">
        <v>1280</v>
      </c>
      <c r="I42" s="15">
        <f t="shared" si="1"/>
        <v>3840</v>
      </c>
      <c r="J42" s="22">
        <f>SUM(I42:$I$52)-SUM(J43:$J$52)</f>
        <v>4240</v>
      </c>
      <c r="K42" s="15" t="s">
        <v>20</v>
      </c>
      <c r="L42" s="15"/>
    </row>
    <row r="43" s="4" customFormat="1" ht="24" customHeight="1" spans="1:12">
      <c r="A43" s="15"/>
      <c r="B43" s="15"/>
      <c r="C43" s="15"/>
      <c r="D43" s="15"/>
      <c r="E43" s="15" t="s">
        <v>36</v>
      </c>
      <c r="F43" s="15">
        <v>1</v>
      </c>
      <c r="G43" s="15" t="s">
        <v>37</v>
      </c>
      <c r="H43" s="15">
        <v>400</v>
      </c>
      <c r="I43" s="15">
        <f t="shared" si="1"/>
        <v>400</v>
      </c>
      <c r="J43" s="22"/>
      <c r="K43" s="15"/>
      <c r="L43" s="15"/>
    </row>
    <row r="44" s="4" customFormat="1" ht="24" customHeight="1" spans="1:12">
      <c r="A44" s="15" t="s">
        <v>54</v>
      </c>
      <c r="B44" s="15" t="s">
        <v>51</v>
      </c>
      <c r="C44" s="15" t="s">
        <v>29</v>
      </c>
      <c r="D44" s="15" t="s">
        <v>52</v>
      </c>
      <c r="E44" s="15" t="s">
        <v>18</v>
      </c>
      <c r="F44" s="15">
        <v>1</v>
      </c>
      <c r="G44" s="15" t="s">
        <v>19</v>
      </c>
      <c r="H44" s="15">
        <v>1800</v>
      </c>
      <c r="I44" s="15">
        <f t="shared" si="1"/>
        <v>1800</v>
      </c>
      <c r="J44" s="22">
        <f>SUM(I44:$I$52)-SUM(J45:$J$52)</f>
        <v>4910</v>
      </c>
      <c r="K44" s="15" t="s">
        <v>20</v>
      </c>
      <c r="L44" s="15">
        <v>1</v>
      </c>
    </row>
    <row r="45" s="4" customFormat="1" ht="24" customHeight="1" spans="1:12">
      <c r="A45" s="15"/>
      <c r="B45" s="15"/>
      <c r="C45" s="15"/>
      <c r="D45" s="15"/>
      <c r="E45" s="15" t="s">
        <v>21</v>
      </c>
      <c r="F45" s="15">
        <v>2</v>
      </c>
      <c r="G45" s="15" t="s">
        <v>22</v>
      </c>
      <c r="H45" s="15">
        <v>350</v>
      </c>
      <c r="I45" s="15">
        <f t="shared" si="1"/>
        <v>700</v>
      </c>
      <c r="J45" s="22"/>
      <c r="K45" s="15"/>
      <c r="L45" s="15"/>
    </row>
    <row r="46" s="4" customFormat="1" ht="24" customHeight="1" spans="1:12">
      <c r="A46" s="15"/>
      <c r="B46" s="15"/>
      <c r="C46" s="15"/>
      <c r="D46" s="15"/>
      <c r="E46" s="15" t="s">
        <v>23</v>
      </c>
      <c r="F46" s="15">
        <v>1</v>
      </c>
      <c r="G46" s="15" t="s">
        <v>22</v>
      </c>
      <c r="H46" s="15">
        <v>950</v>
      </c>
      <c r="I46" s="15">
        <f t="shared" si="1"/>
        <v>950</v>
      </c>
      <c r="J46" s="22"/>
      <c r="K46" s="15"/>
      <c r="L46" s="15"/>
    </row>
    <row r="47" s="4" customFormat="1" ht="24" customHeight="1" spans="1:12">
      <c r="A47" s="15"/>
      <c r="B47" s="15"/>
      <c r="C47" s="15"/>
      <c r="D47" s="15"/>
      <c r="E47" s="15" t="s">
        <v>27</v>
      </c>
      <c r="F47" s="15">
        <v>1</v>
      </c>
      <c r="G47" s="15" t="s">
        <v>22</v>
      </c>
      <c r="H47" s="15">
        <v>1460</v>
      </c>
      <c r="I47" s="15">
        <f t="shared" si="1"/>
        <v>1460</v>
      </c>
      <c r="J47" s="22"/>
      <c r="K47" s="15"/>
      <c r="L47" s="15"/>
    </row>
    <row r="48" s="4" customFormat="1" ht="23" customHeight="1" spans="1:12">
      <c r="A48" s="15" t="s">
        <v>55</v>
      </c>
      <c r="B48" s="15" t="s">
        <v>51</v>
      </c>
      <c r="C48" s="15" t="s">
        <v>29</v>
      </c>
      <c r="D48" s="15" t="s">
        <v>52</v>
      </c>
      <c r="E48" s="15" t="s">
        <v>18</v>
      </c>
      <c r="F48" s="15">
        <v>1</v>
      </c>
      <c r="G48" s="15" t="s">
        <v>19</v>
      </c>
      <c r="H48" s="19">
        <v>1800</v>
      </c>
      <c r="I48" s="15">
        <f t="shared" si="1"/>
        <v>1800</v>
      </c>
      <c r="J48" s="22">
        <f>SUM(I48:$I$52)-SUM(J49:$J$52)</f>
        <v>6085</v>
      </c>
      <c r="K48" s="15" t="s">
        <v>20</v>
      </c>
      <c r="L48" s="15"/>
    </row>
    <row r="49" s="4" customFormat="1" ht="23" customHeight="1" spans="1:12">
      <c r="A49" s="15"/>
      <c r="B49" s="15"/>
      <c r="C49" s="15"/>
      <c r="D49" s="15"/>
      <c r="E49" s="15" t="s">
        <v>21</v>
      </c>
      <c r="F49" s="15">
        <v>2</v>
      </c>
      <c r="G49" s="15" t="s">
        <v>22</v>
      </c>
      <c r="H49" s="15">
        <v>350</v>
      </c>
      <c r="I49" s="15">
        <f t="shared" si="1"/>
        <v>700</v>
      </c>
      <c r="J49" s="22"/>
      <c r="K49" s="15"/>
      <c r="L49" s="15"/>
    </row>
    <row r="50" s="4" customFormat="1" ht="23" customHeight="1" spans="1:12">
      <c r="A50" s="15"/>
      <c r="B50" s="15"/>
      <c r="C50" s="15"/>
      <c r="D50" s="15"/>
      <c r="E50" s="15" t="s">
        <v>23</v>
      </c>
      <c r="F50" s="15">
        <v>1</v>
      </c>
      <c r="G50" s="15" t="s">
        <v>22</v>
      </c>
      <c r="H50" s="15">
        <v>950</v>
      </c>
      <c r="I50" s="15">
        <f t="shared" si="1"/>
        <v>950</v>
      </c>
      <c r="J50" s="22"/>
      <c r="K50" s="15"/>
      <c r="L50" s="15"/>
    </row>
    <row r="51" s="4" customFormat="1" ht="23" customHeight="1" spans="1:12">
      <c r="A51" s="15"/>
      <c r="B51" s="15"/>
      <c r="C51" s="15"/>
      <c r="D51" s="15"/>
      <c r="E51" s="15" t="s">
        <v>24</v>
      </c>
      <c r="F51" s="15">
        <v>1</v>
      </c>
      <c r="G51" s="15" t="s">
        <v>22</v>
      </c>
      <c r="H51" s="15">
        <v>1175</v>
      </c>
      <c r="I51" s="15">
        <f t="shared" si="1"/>
        <v>1175</v>
      </c>
      <c r="J51" s="22"/>
      <c r="K51" s="15"/>
      <c r="L51" s="15"/>
    </row>
    <row r="52" s="4" customFormat="1" ht="23" customHeight="1" spans="1:12">
      <c r="A52" s="15"/>
      <c r="B52" s="15"/>
      <c r="C52" s="15"/>
      <c r="D52" s="15"/>
      <c r="E52" s="15" t="s">
        <v>27</v>
      </c>
      <c r="F52" s="15">
        <v>1</v>
      </c>
      <c r="G52" s="15" t="s">
        <v>22</v>
      </c>
      <c r="H52" s="15">
        <v>1460</v>
      </c>
      <c r="I52" s="15">
        <f t="shared" si="1"/>
        <v>1460</v>
      </c>
      <c r="J52" s="22"/>
      <c r="K52" s="15"/>
      <c r="L52" s="15"/>
    </row>
    <row r="53" s="4" customFormat="1" ht="23" customHeight="1" spans="1:12">
      <c r="A53" s="15" t="s">
        <v>56</v>
      </c>
      <c r="B53" s="15" t="s">
        <v>57</v>
      </c>
      <c r="C53" s="15" t="s">
        <v>16</v>
      </c>
      <c r="D53" s="15" t="s">
        <v>58</v>
      </c>
      <c r="E53" s="15" t="s">
        <v>21</v>
      </c>
      <c r="F53" s="15">
        <v>1</v>
      </c>
      <c r="G53" s="15" t="s">
        <v>22</v>
      </c>
      <c r="H53" s="15">
        <v>350</v>
      </c>
      <c r="I53" s="15">
        <f t="shared" si="1"/>
        <v>350</v>
      </c>
      <c r="J53" s="22">
        <f>SUM(I$53:$I56)-SUM(J$54:$J56)</f>
        <v>2000</v>
      </c>
      <c r="K53" s="15" t="s">
        <v>20</v>
      </c>
      <c r="L53" s="15"/>
    </row>
    <row r="54" s="4" customFormat="1" ht="23" customHeight="1" spans="1:12">
      <c r="A54" s="15"/>
      <c r="B54" s="15"/>
      <c r="C54" s="15"/>
      <c r="D54" s="15"/>
      <c r="E54" s="15" t="s">
        <v>23</v>
      </c>
      <c r="F54" s="15">
        <v>1</v>
      </c>
      <c r="G54" s="15" t="s">
        <v>22</v>
      </c>
      <c r="H54" s="15">
        <v>950</v>
      </c>
      <c r="I54" s="15">
        <f t="shared" si="1"/>
        <v>950</v>
      </c>
      <c r="J54" s="22"/>
      <c r="K54" s="15"/>
      <c r="L54" s="15"/>
    </row>
    <row r="55" s="4" customFormat="1" ht="23" customHeight="1" spans="1:12">
      <c r="A55" s="15"/>
      <c r="B55" s="15"/>
      <c r="C55" s="15"/>
      <c r="D55" s="15"/>
      <c r="E55" s="15" t="s">
        <v>59</v>
      </c>
      <c r="F55" s="15">
        <v>1</v>
      </c>
      <c r="G55" s="15" t="s">
        <v>60</v>
      </c>
      <c r="H55" s="15">
        <v>350</v>
      </c>
      <c r="I55" s="15">
        <f t="shared" si="1"/>
        <v>350</v>
      </c>
      <c r="J55" s="22"/>
      <c r="K55" s="15"/>
      <c r="L55" s="15"/>
    </row>
    <row r="56" s="4" customFormat="1" ht="23" customHeight="1" spans="1:12">
      <c r="A56" s="15"/>
      <c r="B56" s="15"/>
      <c r="C56" s="15"/>
      <c r="D56" s="15"/>
      <c r="E56" s="15" t="s">
        <v>61</v>
      </c>
      <c r="F56" s="15">
        <v>1</v>
      </c>
      <c r="G56" s="15" t="s">
        <v>60</v>
      </c>
      <c r="H56" s="15">
        <v>350</v>
      </c>
      <c r="I56" s="15">
        <f t="shared" si="1"/>
        <v>350</v>
      </c>
      <c r="J56" s="22"/>
      <c r="K56" s="15"/>
      <c r="L56" s="15"/>
    </row>
    <row r="57" s="4" customFormat="1" ht="23" customHeight="1" spans="1:12">
      <c r="A57" s="15" t="s">
        <v>62</v>
      </c>
      <c r="B57" s="15" t="s">
        <v>63</v>
      </c>
      <c r="C57" s="15" t="s">
        <v>29</v>
      </c>
      <c r="D57" s="15" t="s">
        <v>64</v>
      </c>
      <c r="E57" s="15" t="s">
        <v>18</v>
      </c>
      <c r="F57" s="15">
        <v>1</v>
      </c>
      <c r="G57" s="15" t="s">
        <v>19</v>
      </c>
      <c r="H57" s="15">
        <v>1800</v>
      </c>
      <c r="I57" s="15">
        <f t="shared" si="1"/>
        <v>1800</v>
      </c>
      <c r="J57" s="22">
        <f>SUM(I$57:$I64)-SUM(J$58:$J64)</f>
        <v>7967</v>
      </c>
      <c r="K57" s="15" t="s">
        <v>20</v>
      </c>
      <c r="L57" s="15">
        <v>1</v>
      </c>
    </row>
    <row r="58" s="4" customFormat="1" ht="23" customHeight="1" spans="1:12">
      <c r="A58" s="15"/>
      <c r="B58" s="15"/>
      <c r="C58" s="15"/>
      <c r="D58" s="15"/>
      <c r="E58" s="15" t="s">
        <v>21</v>
      </c>
      <c r="F58" s="15">
        <v>2</v>
      </c>
      <c r="G58" s="15" t="s">
        <v>22</v>
      </c>
      <c r="H58" s="15">
        <v>350</v>
      </c>
      <c r="I58" s="15">
        <f t="shared" ref="I58:I64" si="2">F58*H58</f>
        <v>700</v>
      </c>
      <c r="J58" s="22"/>
      <c r="K58" s="15"/>
      <c r="L58" s="15"/>
    </row>
    <row r="59" s="4" customFormat="1" ht="23" customHeight="1" spans="1:12">
      <c r="A59" s="15"/>
      <c r="B59" s="15"/>
      <c r="C59" s="15"/>
      <c r="D59" s="15"/>
      <c r="E59" s="15" t="s">
        <v>23</v>
      </c>
      <c r="F59" s="15">
        <v>1</v>
      </c>
      <c r="G59" s="15" t="s">
        <v>22</v>
      </c>
      <c r="H59" s="15">
        <v>950</v>
      </c>
      <c r="I59" s="15">
        <f t="shared" si="2"/>
        <v>950</v>
      </c>
      <c r="J59" s="22"/>
      <c r="K59" s="15"/>
      <c r="L59" s="15"/>
    </row>
    <row r="60" s="4" customFormat="1" ht="23" customHeight="1" spans="1:12">
      <c r="A60" s="15"/>
      <c r="B60" s="15"/>
      <c r="C60" s="15"/>
      <c r="D60" s="15"/>
      <c r="E60" s="15" t="s">
        <v>24</v>
      </c>
      <c r="F60" s="15">
        <v>1</v>
      </c>
      <c r="G60" s="15" t="s">
        <v>22</v>
      </c>
      <c r="H60" s="15">
        <v>1175</v>
      </c>
      <c r="I60" s="15">
        <f t="shared" si="2"/>
        <v>1175</v>
      </c>
      <c r="J60" s="22"/>
      <c r="K60" s="15"/>
      <c r="L60" s="15"/>
    </row>
    <row r="61" s="4" customFormat="1" ht="23" customHeight="1" spans="1:12">
      <c r="A61" s="15"/>
      <c r="B61" s="15"/>
      <c r="C61" s="15"/>
      <c r="D61" s="15"/>
      <c r="E61" s="15" t="s">
        <v>27</v>
      </c>
      <c r="F61" s="15">
        <v>1</v>
      </c>
      <c r="G61" s="15" t="s">
        <v>22</v>
      </c>
      <c r="H61" s="15">
        <v>1460</v>
      </c>
      <c r="I61" s="15">
        <f t="shared" si="2"/>
        <v>1460</v>
      </c>
      <c r="J61" s="22"/>
      <c r="K61" s="15"/>
      <c r="L61" s="15"/>
    </row>
    <row r="62" s="4" customFormat="1" ht="23" customHeight="1" spans="1:12">
      <c r="A62" s="15"/>
      <c r="B62" s="15"/>
      <c r="C62" s="15"/>
      <c r="D62" s="15"/>
      <c r="E62" s="15" t="s">
        <v>65</v>
      </c>
      <c r="F62" s="15">
        <v>2.6</v>
      </c>
      <c r="G62" s="15" t="s">
        <v>33</v>
      </c>
      <c r="H62" s="15">
        <v>420</v>
      </c>
      <c r="I62" s="15">
        <f t="shared" si="2"/>
        <v>1092</v>
      </c>
      <c r="J62" s="22"/>
      <c r="K62" s="15"/>
      <c r="L62" s="15"/>
    </row>
    <row r="63" s="4" customFormat="1" ht="23" customHeight="1" spans="1:12">
      <c r="A63" s="15"/>
      <c r="B63" s="15"/>
      <c r="C63" s="15"/>
      <c r="D63" s="15"/>
      <c r="E63" s="15" t="s">
        <v>66</v>
      </c>
      <c r="F63" s="15">
        <v>1</v>
      </c>
      <c r="G63" s="15" t="s">
        <v>22</v>
      </c>
      <c r="H63" s="15">
        <v>280</v>
      </c>
      <c r="I63" s="15">
        <f t="shared" si="2"/>
        <v>280</v>
      </c>
      <c r="J63" s="22"/>
      <c r="K63" s="15"/>
      <c r="L63" s="15"/>
    </row>
    <row r="64" s="4" customFormat="1" ht="23" customHeight="1" spans="1:12">
      <c r="A64" s="15"/>
      <c r="B64" s="15"/>
      <c r="C64" s="15"/>
      <c r="D64" s="15"/>
      <c r="E64" s="15" t="s">
        <v>67</v>
      </c>
      <c r="F64" s="15">
        <v>1</v>
      </c>
      <c r="G64" s="15" t="s">
        <v>22</v>
      </c>
      <c r="H64" s="15">
        <v>510</v>
      </c>
      <c r="I64" s="15">
        <f t="shared" si="2"/>
        <v>510</v>
      </c>
      <c r="J64" s="22"/>
      <c r="K64" s="15"/>
      <c r="L64" s="15"/>
    </row>
    <row r="65" s="3" customFormat="1" ht="40" customHeight="1" spans="1:12">
      <c r="A65" s="15" t="s">
        <v>68</v>
      </c>
      <c r="B65" s="15"/>
      <c r="C65" s="15"/>
      <c r="D65" s="15"/>
      <c r="E65" s="15"/>
      <c r="F65" s="15"/>
      <c r="G65" s="15"/>
      <c r="H65" s="15"/>
      <c r="I65" s="15"/>
      <c r="J65" s="22">
        <f>SUM(J4:J64)</f>
        <v>89755</v>
      </c>
      <c r="K65" s="15"/>
      <c r="L65" s="27"/>
    </row>
    <row r="66" ht="20.4" spans="1:14">
      <c r="A66" s="23"/>
      <c r="B66" s="23"/>
      <c r="C66" s="24"/>
      <c r="D66" s="25"/>
      <c r="E66" s="26"/>
      <c r="F66" s="26"/>
      <c r="G66" s="26"/>
      <c r="H66" s="26"/>
      <c r="I66" s="26"/>
      <c r="J66" s="25"/>
      <c r="K66" s="25"/>
      <c r="L66" s="23"/>
      <c r="N66" s="28"/>
    </row>
  </sheetData>
  <mergeCells count="102">
    <mergeCell ref="A1:L1"/>
    <mergeCell ref="A2:B2"/>
    <mergeCell ref="A65:I65"/>
    <mergeCell ref="A66:L66"/>
    <mergeCell ref="A4:A8"/>
    <mergeCell ref="A9:A13"/>
    <mergeCell ref="A14:A15"/>
    <mergeCell ref="A16:A18"/>
    <mergeCell ref="A19:A20"/>
    <mergeCell ref="A22:A26"/>
    <mergeCell ref="A27:A31"/>
    <mergeCell ref="A32:A35"/>
    <mergeCell ref="A37:A41"/>
    <mergeCell ref="A42:A43"/>
    <mergeCell ref="A44:A47"/>
    <mergeCell ref="A48:A52"/>
    <mergeCell ref="A53:A56"/>
    <mergeCell ref="A57:A64"/>
    <mergeCell ref="B4:B8"/>
    <mergeCell ref="B9:B13"/>
    <mergeCell ref="B14:B15"/>
    <mergeCell ref="B16:B18"/>
    <mergeCell ref="B19:B20"/>
    <mergeCell ref="B22:B26"/>
    <mergeCell ref="B27:B31"/>
    <mergeCell ref="B32:B35"/>
    <mergeCell ref="B37:B41"/>
    <mergeCell ref="B42:B43"/>
    <mergeCell ref="B44:B47"/>
    <mergeCell ref="B48:B52"/>
    <mergeCell ref="B53:B56"/>
    <mergeCell ref="B57:B64"/>
    <mergeCell ref="C4:C8"/>
    <mergeCell ref="C9:C13"/>
    <mergeCell ref="C14:C15"/>
    <mergeCell ref="C16:C18"/>
    <mergeCell ref="C19:C20"/>
    <mergeCell ref="C22:C26"/>
    <mergeCell ref="C27:C31"/>
    <mergeCell ref="C32:C35"/>
    <mergeCell ref="C37:C41"/>
    <mergeCell ref="C42:C43"/>
    <mergeCell ref="C44:C47"/>
    <mergeCell ref="C48:C52"/>
    <mergeCell ref="C53:C56"/>
    <mergeCell ref="C57:C64"/>
    <mergeCell ref="D4:D8"/>
    <mergeCell ref="D9:D13"/>
    <mergeCell ref="D14:D15"/>
    <mergeCell ref="D16:D18"/>
    <mergeCell ref="D19:D20"/>
    <mergeCell ref="D22:D26"/>
    <mergeCell ref="D27:D31"/>
    <mergeCell ref="D32:D35"/>
    <mergeCell ref="D37:D41"/>
    <mergeCell ref="D42:D43"/>
    <mergeCell ref="D44:D47"/>
    <mergeCell ref="D48:D52"/>
    <mergeCell ref="D53:D56"/>
    <mergeCell ref="D57:D64"/>
    <mergeCell ref="J4:J8"/>
    <mergeCell ref="J9:J13"/>
    <mergeCell ref="J14:J15"/>
    <mergeCell ref="J16:J18"/>
    <mergeCell ref="J19:J20"/>
    <mergeCell ref="J22:J26"/>
    <mergeCell ref="J27:J31"/>
    <mergeCell ref="J32:J35"/>
    <mergeCell ref="J37:J41"/>
    <mergeCell ref="J42:J43"/>
    <mergeCell ref="J44:J47"/>
    <mergeCell ref="J48:J52"/>
    <mergeCell ref="J53:J56"/>
    <mergeCell ref="J57:J64"/>
    <mergeCell ref="K4:K8"/>
    <mergeCell ref="K9:K13"/>
    <mergeCell ref="K14:K15"/>
    <mergeCell ref="K16:K18"/>
    <mergeCell ref="K19:K20"/>
    <mergeCell ref="K22:K26"/>
    <mergeCell ref="K27:K31"/>
    <mergeCell ref="K32:K35"/>
    <mergeCell ref="K37:K41"/>
    <mergeCell ref="K42:K43"/>
    <mergeCell ref="K44:K47"/>
    <mergeCell ref="K48:K52"/>
    <mergeCell ref="K53:K56"/>
    <mergeCell ref="K57:K64"/>
    <mergeCell ref="L4:L8"/>
    <mergeCell ref="L9:L13"/>
    <mergeCell ref="L14:L15"/>
    <mergeCell ref="L16:L18"/>
    <mergeCell ref="L19:L20"/>
    <mergeCell ref="L22:L26"/>
    <mergeCell ref="L27:L31"/>
    <mergeCell ref="L32:L35"/>
    <mergeCell ref="L37:L41"/>
    <mergeCell ref="L42:L43"/>
    <mergeCell ref="L44:L47"/>
    <mergeCell ref="L48:L52"/>
    <mergeCell ref="L53:L56"/>
    <mergeCell ref="L57:L64"/>
  </mergeCells>
  <dataValidations count="1">
    <dataValidation type="list" allowBlank="1" showInputMessage="1" showErrorMessage="1" sqref="C7 C25 C50 C51 C60 C4:C6 C8:C24 C26:C49 C52:C54 C55:C59 C61:C64">
      <formula1>"（一）分散供养特困人员范围的高龄、失能、残疾老年人家庭,（二）低保对象中的高龄、失能、留守、空巢、残疾老年人家庭和计划生育特殊家庭,（三）低保边缘和支出型困难家庭中的高龄、失能、残疾老年人家庭"</formula1>
    </dataValidation>
  </dataValidations>
  <printOptions horizontalCentered="1"/>
  <pageMargins left="0.751388888888889" right="0.751388888888889" top="0.88125" bottom="0.550694444444444" header="0.590277777777778" footer="0.302777777777778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曾小枚</cp:lastModifiedBy>
  <dcterms:created xsi:type="dcterms:W3CDTF">2021-07-26T03:18:00Z</dcterms:created>
  <dcterms:modified xsi:type="dcterms:W3CDTF">2026-09-20T03:07:53Z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B2C275899FC44F1DBE88D648797AA860_13</vt:lpwstr>
  </property>
  <property fmtid="{D5CDD505-2E9C-101B-9397-08002B2CF9AE}" pid="4" name="CalculationRule">
    <vt:i4>0</vt:i4>
  </property>
</Properties>
</file>